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'Лист1'!$A$1:$M$37</definedName>
  </definedNames>
  <calcPr fullCalcOnLoad="1"/>
</workbook>
</file>

<file path=xl/sharedStrings.xml><?xml version="1.0" encoding="utf-8"?>
<sst xmlns="http://schemas.openxmlformats.org/spreadsheetml/2006/main" count="46" uniqueCount="35">
  <si>
    <t>Хабаровский край</t>
  </si>
  <si>
    <t>покупка на ОРЭМ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</si>
  <si>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</si>
  <si>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</si>
  <si>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</si>
  <si>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</si>
  <si>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</si>
  <si>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</si>
  <si>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</si>
  <si>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</si>
  <si>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</si>
  <si>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</si>
  <si>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</si>
  <si>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</si>
  <si>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кВт*ч</t>
  </si>
  <si>
    <t>покупка на РРЭМ</t>
  </si>
  <si>
    <t>ИТОГО:</t>
  </si>
  <si>
    <t>в т.ч.</t>
  </si>
  <si>
    <t>Амурская область</t>
  </si>
  <si>
    <t>СН-2 от 150 кВт до 670 кВт</t>
  </si>
  <si>
    <t xml:space="preserve">СН-2 менее 150 кВт </t>
  </si>
  <si>
    <t xml:space="preserve">НН менее 150 кВт </t>
  </si>
  <si>
    <t>СН-2 от 670 кВт до 10 МВт</t>
  </si>
  <si>
    <t>ВН более 10 МВт (ОРЭМ)</t>
  </si>
  <si>
    <t>ВН от 670 кВт до 10 МВт</t>
  </si>
  <si>
    <t>ВН от 150 кВт до 670 кВт</t>
  </si>
  <si>
    <t xml:space="preserve">ВН менее 150 кВт </t>
  </si>
  <si>
    <t>СН-1 от 150 кВт до 670 кВт</t>
  </si>
  <si>
    <t>СН-1 от 670 кВт до 10 МВт (ОРЭМ)</t>
  </si>
  <si>
    <t>СН-2 от 670 кВт до 10 МВт (ОРЭМ)</t>
  </si>
  <si>
    <t xml:space="preserve">СН-1 менее 150 кВт </t>
  </si>
  <si>
    <t>Еврейская автономная область</t>
  </si>
  <si>
    <t>Республика Бурятия</t>
  </si>
  <si>
    <t>НН от 670 кВт до 10 МВт</t>
  </si>
  <si>
    <t>Фактический объём покупки электрической энергии АО "ННК-Энерго" с разбивкой по объёмам, купленным на ОРЭМ и РРЭМ в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</si>
</sst>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"/>
    <numFmt numFmtId="183" formatCode="0.000"/>
    <numFmt numFmtId="184" formatCode="0.0000"/>
    <numFmt numFmtId="185" formatCode="0.00000"/>
    <numFmt numFmtId="186" formatCode="#,##0.00000"/>
    <numFmt numFmtId="187" formatCode="#,##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6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6" sqref="M26"/>
    </sheetView>
  </sheetViews>
  <sheetFormatPr defaultColWidth="9.00390625" defaultRowHeight="12.75"/>
  <cols>
    <col min="1" max="1" width="31.375" style="0" customWidth="1"/>
    <col min="2" max="5" width="10.125" style="0" bestFit="1" customWidth="1"/>
    <col min="6" max="6" width="10.00390625" style="0" customWidth="1"/>
    <col min="7" max="7" width="11.625" style="0" bestFit="1" customWidth="1"/>
    <col min="8" max="9" width="10.125" style="0" bestFit="1" customWidth="1"/>
    <col min="10" max="10" width="12.625" style="0" bestFit="1" customWidth="1"/>
    <col min="11" max="11" width="12.625" style="0" customWidth="1"/>
    <col min="12" max="12" width="10.125" style="0" bestFit="1" customWidth="1"/>
    <col min="13" max="13" width="12.875" style="0" customWidth="1"/>
    <col min="14" max="14" width="10.00390625" style="0" customWidth="1"/>
  </cols>
  <sheetData>
    <row r="2" spans="1:13" ht="12.7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ht="12.75">
      <c r="A4" t="s">
        <v>14</v>
      </c>
    </row>
    <row r="5" spans="1:13" ht="12.75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12.75">
      <c r="A6" s="1" t="s">
        <v>1</v>
      </c>
      <c r="B6" s="3">
        <f>B18+B22+B23+B24</f>
        <v>42474370</v>
      </c>
      <c r="C6" s="3">
        <f>C18+C22+C23+C24</f>
        <v>40698951</v>
      </c>
      <c r="D6" s="3">
        <f>D18+D22+D23+D24</f>
        <v>42315396</v>
      </c>
      <c r="E6" s="3">
        <f>E18+E22+E23+E24</f>
        <v>36618372</v>
      </c>
      <c r="F6" s="3">
        <f>F18+F22+F23+F24</f>
        <v>28992717</v>
      </c>
      <c r="G6" s="3">
        <f aca="true" t="shared" si="0" ref="G6:M6">G18+G22+G23+G24</f>
        <v>41531396</v>
      </c>
      <c r="H6" s="3">
        <f t="shared" si="0"/>
        <v>44525981</v>
      </c>
      <c r="I6" s="3">
        <f t="shared" si="0"/>
        <v>38047661</v>
      </c>
      <c r="J6" s="3">
        <f t="shared" si="0"/>
        <v>43754064</v>
      </c>
      <c r="K6" s="3">
        <f t="shared" si="0"/>
        <v>47235753</v>
      </c>
      <c r="L6" s="3">
        <f t="shared" si="0"/>
        <v>46129337</v>
      </c>
      <c r="M6" s="3">
        <f t="shared" si="0"/>
        <v>47064141</v>
      </c>
    </row>
    <row r="7" spans="1:13" ht="12.75">
      <c r="A7" s="1" t="s">
        <v>15</v>
      </c>
      <c r="B7" s="3">
        <f>B10+B25+B26+B27+B28+B29+B30+B31+B32+B33+B34</f>
        <v>2998367</v>
      </c>
      <c r="C7" s="3">
        <f>C10+C25+C26+C27+C28+C29+C30+C31+C32+C33+C34</f>
        <v>2639867</v>
      </c>
      <c r="D7" s="3">
        <f>D10+D25+D26+D27+D28+D29+D30+D31+D32+D33+D34</f>
        <v>2370055</v>
      </c>
      <c r="E7" s="3">
        <f>E10+E19+E20+E25+E26+E27+E28+E29+E30+E31+E32+E33+E34</f>
        <v>1928844</v>
      </c>
      <c r="F7" s="3">
        <f>F10+F19+F20+F25+F26+F27+F28+F29+F30+F31+F32+F33+F34</f>
        <v>1578579</v>
      </c>
      <c r="G7" s="3">
        <f aca="true" t="shared" si="1" ref="G7:M7">G10+G19+G20+G25+G26+G27+G28+G29+G30+G31+G32+G33+G34</f>
        <v>1823174.9684000001</v>
      </c>
      <c r="H7" s="3">
        <f t="shared" si="1"/>
        <v>2056696</v>
      </c>
      <c r="I7" s="3">
        <f t="shared" si="1"/>
        <v>1891411</v>
      </c>
      <c r="J7" s="3">
        <f t="shared" si="1"/>
        <v>1874968</v>
      </c>
      <c r="K7" s="3">
        <f t="shared" si="1"/>
        <v>4333936</v>
      </c>
      <c r="L7" s="3">
        <f t="shared" si="1"/>
        <v>5393669</v>
      </c>
      <c r="M7" s="3">
        <f t="shared" si="1"/>
        <v>6133125</v>
      </c>
    </row>
    <row r="8" spans="1:13" ht="12.75">
      <c r="A8" s="4" t="s">
        <v>16</v>
      </c>
      <c r="B8" s="11">
        <f>B6+B7</f>
        <v>45472737</v>
      </c>
      <c r="C8" s="11">
        <f aca="true" t="shared" si="2" ref="C8:L8">C6+C7</f>
        <v>43338818</v>
      </c>
      <c r="D8" s="11">
        <f t="shared" si="2"/>
        <v>44685451</v>
      </c>
      <c r="E8" s="11">
        <f t="shared" si="2"/>
        <v>38547216</v>
      </c>
      <c r="F8" s="11">
        <f t="shared" si="2"/>
        <v>30571296</v>
      </c>
      <c r="G8" s="11">
        <f>G6+G7</f>
        <v>43354570.9684</v>
      </c>
      <c r="H8" s="11">
        <f>H6+H7</f>
        <v>46582677</v>
      </c>
      <c r="I8" s="11">
        <f>I6+I7</f>
        <v>39939072</v>
      </c>
      <c r="J8" s="11">
        <f t="shared" si="2"/>
        <v>45629032</v>
      </c>
      <c r="K8" s="11">
        <f t="shared" si="2"/>
        <v>51569689</v>
      </c>
      <c r="L8" s="11">
        <f t="shared" si="2"/>
        <v>51523006</v>
      </c>
      <c r="M8" s="11">
        <f>M6+M7</f>
        <v>53197266</v>
      </c>
    </row>
    <row r="9" ht="12.75">
      <c r="A9" s="5" t="s">
        <v>17</v>
      </c>
    </row>
    <row r="10" spans="1:13" ht="12.75">
      <c r="A10" s="9" t="s">
        <v>18</v>
      </c>
      <c r="B10" s="10">
        <f>B11+B12+B13+B14+B15+B16</f>
        <v>716257</v>
      </c>
      <c r="C10" s="10">
        <f aca="true" t="shared" si="3" ref="C10:M10">C11+C12+C13+C14+C15+C16</f>
        <v>587568</v>
      </c>
      <c r="D10" s="10">
        <f t="shared" si="3"/>
        <v>492937</v>
      </c>
      <c r="E10" s="10">
        <f>E11+E12+E13+E14+E15+E16</f>
        <v>389248</v>
      </c>
      <c r="F10" s="10">
        <f t="shared" si="3"/>
        <v>282667</v>
      </c>
      <c r="G10" s="10">
        <f t="shared" si="3"/>
        <v>240817.9684</v>
      </c>
      <c r="H10" s="10">
        <f t="shared" si="3"/>
        <v>268785</v>
      </c>
      <c r="I10" s="10">
        <f t="shared" si="3"/>
        <v>258735</v>
      </c>
      <c r="J10" s="10">
        <f t="shared" si="3"/>
        <v>287672</v>
      </c>
      <c r="K10" s="10">
        <f t="shared" si="3"/>
        <v>402847</v>
      </c>
      <c r="L10" s="10">
        <f t="shared" si="3"/>
        <v>549356</v>
      </c>
      <c r="M10" s="10">
        <f t="shared" si="3"/>
        <v>670095</v>
      </c>
    </row>
    <row r="11" spans="1:13" ht="12.75">
      <c r="A11" s="12" t="s">
        <v>26</v>
      </c>
      <c r="B11" s="13">
        <v>15744</v>
      </c>
      <c r="C11" s="13">
        <v>12385</v>
      </c>
      <c r="D11" s="13">
        <v>9198</v>
      </c>
      <c r="E11" s="13">
        <v>7379</v>
      </c>
      <c r="F11" s="13">
        <v>3203</v>
      </c>
      <c r="G11" s="13">
        <v>1976</v>
      </c>
      <c r="H11" s="13">
        <v>2117</v>
      </c>
      <c r="I11" s="13">
        <v>2301</v>
      </c>
      <c r="J11" s="13">
        <v>2745</v>
      </c>
      <c r="K11" s="13">
        <v>4314</v>
      </c>
      <c r="L11" s="13">
        <v>6042</v>
      </c>
      <c r="M11" s="13">
        <v>7834</v>
      </c>
    </row>
    <row r="12" spans="1:13" ht="12.75">
      <c r="A12" s="12" t="s">
        <v>27</v>
      </c>
      <c r="B12" s="13">
        <v>41439</v>
      </c>
      <c r="C12" s="13">
        <v>27816</v>
      </c>
      <c r="D12" s="13">
        <v>28402</v>
      </c>
      <c r="E12" s="13">
        <v>15144</v>
      </c>
      <c r="F12" s="13">
        <v>10162</v>
      </c>
      <c r="G12" s="13">
        <v>9200</v>
      </c>
      <c r="H12" s="13">
        <v>13337</v>
      </c>
      <c r="I12" s="13">
        <v>9644</v>
      </c>
      <c r="J12" s="13">
        <v>16018</v>
      </c>
      <c r="K12" s="13">
        <v>25061</v>
      </c>
      <c r="L12" s="13">
        <v>21225</v>
      </c>
      <c r="M12" s="20">
        <v>33821</v>
      </c>
    </row>
    <row r="13" spans="1:13" ht="12.75">
      <c r="A13" s="12" t="s">
        <v>30</v>
      </c>
      <c r="B13" s="13">
        <v>19867</v>
      </c>
      <c r="C13" s="13">
        <v>21344</v>
      </c>
      <c r="D13" s="13">
        <v>15712</v>
      </c>
      <c r="E13" s="13">
        <v>11356</v>
      </c>
      <c r="F13" s="13">
        <v>16817</v>
      </c>
      <c r="G13" s="13">
        <v>6996</v>
      </c>
      <c r="H13" s="13">
        <v>6956</v>
      </c>
      <c r="I13" s="13">
        <v>7875</v>
      </c>
      <c r="J13" s="13">
        <v>6718</v>
      </c>
      <c r="K13" s="13">
        <v>11353</v>
      </c>
      <c r="L13" s="13">
        <v>16195</v>
      </c>
      <c r="M13" s="20">
        <v>20582</v>
      </c>
    </row>
    <row r="14" spans="1:13" ht="12.75">
      <c r="A14" s="6" t="s">
        <v>19</v>
      </c>
      <c r="B14" s="7">
        <v>133394</v>
      </c>
      <c r="C14" s="13">
        <v>112635</v>
      </c>
      <c r="D14" s="13">
        <v>101859</v>
      </c>
      <c r="E14" s="13">
        <v>84168</v>
      </c>
      <c r="F14" s="13">
        <v>53395</v>
      </c>
      <c r="G14" s="13">
        <v>44329</v>
      </c>
      <c r="H14" s="13">
        <v>56456</v>
      </c>
      <c r="I14" s="13">
        <v>53627</v>
      </c>
      <c r="J14" s="13">
        <v>58864</v>
      </c>
      <c r="K14" s="13">
        <v>107351</v>
      </c>
      <c r="L14" s="13">
        <v>130887</v>
      </c>
      <c r="M14" s="20">
        <v>156006</v>
      </c>
    </row>
    <row r="15" spans="1:13" ht="12.75">
      <c r="A15" s="6" t="s">
        <v>20</v>
      </c>
      <c r="B15" s="7">
        <v>366554</v>
      </c>
      <c r="C15" s="13">
        <v>296686</v>
      </c>
      <c r="D15" s="13">
        <v>242600</v>
      </c>
      <c r="E15" s="13">
        <v>198388</v>
      </c>
      <c r="F15" s="13">
        <v>139022</v>
      </c>
      <c r="G15" s="13">
        <v>127969.9684</v>
      </c>
      <c r="H15" s="13">
        <v>134588</v>
      </c>
      <c r="I15" s="13">
        <v>132643</v>
      </c>
      <c r="J15" s="13">
        <v>147534</v>
      </c>
      <c r="K15" s="13">
        <v>179681</v>
      </c>
      <c r="L15" s="13">
        <v>261448</v>
      </c>
      <c r="M15" s="13">
        <v>320271</v>
      </c>
    </row>
    <row r="16" spans="1:13" ht="12.75">
      <c r="A16" s="6" t="s">
        <v>21</v>
      </c>
      <c r="B16" s="7">
        <v>139259</v>
      </c>
      <c r="C16" s="13">
        <v>116702</v>
      </c>
      <c r="D16" s="13">
        <v>95166</v>
      </c>
      <c r="E16" s="13">
        <v>72813</v>
      </c>
      <c r="F16" s="13">
        <v>60068</v>
      </c>
      <c r="G16" s="13">
        <v>50347</v>
      </c>
      <c r="H16" s="13">
        <v>55331</v>
      </c>
      <c r="I16" s="13">
        <v>52645</v>
      </c>
      <c r="J16" s="13">
        <v>55793</v>
      </c>
      <c r="K16" s="13">
        <v>75087</v>
      </c>
      <c r="L16" s="13">
        <v>113559</v>
      </c>
      <c r="M16" s="13">
        <v>131581</v>
      </c>
    </row>
    <row r="17" spans="1:13" ht="12.75">
      <c r="A17" s="9" t="s">
        <v>31</v>
      </c>
      <c r="B17" s="10">
        <f>B18</f>
        <v>18751833</v>
      </c>
      <c r="C17" s="10">
        <f>C18</f>
        <v>18908251</v>
      </c>
      <c r="D17" s="10">
        <f>D18</f>
        <v>20541669</v>
      </c>
      <c r="E17" s="10">
        <f>E18+E19+E20</f>
        <v>20854639</v>
      </c>
      <c r="F17" s="10">
        <f aca="true" t="shared" si="4" ref="F17:M17">F18+F19+F20</f>
        <v>21150329</v>
      </c>
      <c r="G17" s="10">
        <f t="shared" si="4"/>
        <v>21506755</v>
      </c>
      <c r="H17" s="10">
        <f t="shared" si="4"/>
        <v>22047309</v>
      </c>
      <c r="I17" s="10">
        <f t="shared" si="4"/>
        <v>15430226</v>
      </c>
      <c r="J17" s="10">
        <f t="shared" si="4"/>
        <v>21705500</v>
      </c>
      <c r="K17" s="10">
        <f t="shared" si="4"/>
        <v>23600132</v>
      </c>
      <c r="L17" s="10">
        <f t="shared" si="4"/>
        <v>23138226</v>
      </c>
      <c r="M17" s="10">
        <f t="shared" si="4"/>
        <v>23053439</v>
      </c>
    </row>
    <row r="18" spans="1:13" ht="12.75">
      <c r="A18" s="12" t="s">
        <v>23</v>
      </c>
      <c r="B18" s="13">
        <v>18751833</v>
      </c>
      <c r="C18" s="13">
        <v>18908251</v>
      </c>
      <c r="D18" s="13">
        <v>20541669</v>
      </c>
      <c r="E18" s="13">
        <v>20822733</v>
      </c>
      <c r="F18" s="13">
        <v>21126587</v>
      </c>
      <c r="G18" s="13">
        <v>21485176</v>
      </c>
      <c r="H18" s="13">
        <v>22025790</v>
      </c>
      <c r="I18" s="13">
        <v>15408911</v>
      </c>
      <c r="J18" s="13">
        <v>21683840</v>
      </c>
      <c r="K18" s="13">
        <v>23572291</v>
      </c>
      <c r="L18" s="13">
        <v>23088862</v>
      </c>
      <c r="M18" s="13">
        <v>22995371</v>
      </c>
    </row>
    <row r="19" spans="1:13" ht="12.75">
      <c r="A19" s="12" t="s">
        <v>20</v>
      </c>
      <c r="B19" s="13"/>
      <c r="C19" s="13"/>
      <c r="D19" s="13"/>
      <c r="E19" s="13">
        <v>19906</v>
      </c>
      <c r="F19" s="13">
        <v>15658</v>
      </c>
      <c r="G19" s="13">
        <v>14533</v>
      </c>
      <c r="H19" s="13">
        <v>14664</v>
      </c>
      <c r="I19" s="13">
        <v>14384</v>
      </c>
      <c r="J19" s="13">
        <v>14396</v>
      </c>
      <c r="K19" s="13">
        <v>17369</v>
      </c>
      <c r="L19" s="13">
        <v>29902</v>
      </c>
      <c r="M19" s="13">
        <v>35584</v>
      </c>
    </row>
    <row r="20" spans="1:13" ht="12.75">
      <c r="A20" s="12" t="s">
        <v>21</v>
      </c>
      <c r="B20" s="13"/>
      <c r="C20" s="13"/>
      <c r="D20" s="13"/>
      <c r="E20" s="13">
        <v>12000</v>
      </c>
      <c r="F20" s="13">
        <v>8084</v>
      </c>
      <c r="G20" s="13">
        <v>7046</v>
      </c>
      <c r="H20" s="13">
        <v>6855</v>
      </c>
      <c r="I20" s="13">
        <v>6931</v>
      </c>
      <c r="J20" s="13">
        <v>7264</v>
      </c>
      <c r="K20" s="13">
        <v>10472</v>
      </c>
      <c r="L20" s="13">
        <v>19462</v>
      </c>
      <c r="M20" s="13">
        <v>22484</v>
      </c>
    </row>
    <row r="21" spans="1:13" ht="12.75">
      <c r="A21" s="9" t="s">
        <v>0</v>
      </c>
      <c r="B21" s="10">
        <f>SUM(B22:B33)</f>
        <v>25849656</v>
      </c>
      <c r="C21" s="10">
        <f>SUM(C22:C33)</f>
        <v>23689814</v>
      </c>
      <c r="D21" s="10">
        <f aca="true" t="shared" si="5" ref="D21:M21">SUM(D22:D33)</f>
        <v>23543159</v>
      </c>
      <c r="E21" s="10">
        <f t="shared" si="5"/>
        <v>17214452</v>
      </c>
      <c r="F21" s="10">
        <f t="shared" si="5"/>
        <v>9052388</v>
      </c>
      <c r="G21" s="10">
        <f t="shared" si="5"/>
        <v>21548230</v>
      </c>
      <c r="H21" s="10">
        <f>SUM(H22:H33)</f>
        <v>24189393</v>
      </c>
      <c r="I21" s="10">
        <f t="shared" si="5"/>
        <v>24188408</v>
      </c>
      <c r="J21" s="10">
        <f t="shared" si="5"/>
        <v>23554464</v>
      </c>
      <c r="K21" s="10">
        <f>SUM(K22:K33)</f>
        <v>27469866</v>
      </c>
      <c r="L21" s="10">
        <f t="shared" si="5"/>
        <v>27686011</v>
      </c>
      <c r="M21" s="10">
        <f t="shared" si="5"/>
        <v>29325519</v>
      </c>
    </row>
    <row r="22" spans="1:13" ht="12.75">
      <c r="A22" s="1" t="s">
        <v>23</v>
      </c>
      <c r="B22" s="7">
        <v>23179681</v>
      </c>
      <c r="C22" s="7">
        <v>21269715</v>
      </c>
      <c r="D22" s="7">
        <v>21240383</v>
      </c>
      <c r="E22" s="7">
        <v>15282010</v>
      </c>
      <c r="F22" s="7">
        <v>7336953</v>
      </c>
      <c r="G22" s="7">
        <v>19472774</v>
      </c>
      <c r="H22" s="7">
        <v>21768647</v>
      </c>
      <c r="I22" s="7">
        <v>21989744</v>
      </c>
      <c r="J22" s="7">
        <v>21517365</v>
      </c>
      <c r="K22" s="7">
        <v>23119671</v>
      </c>
      <c r="L22" s="7">
        <v>22478422</v>
      </c>
      <c r="M22" s="7">
        <v>23433930</v>
      </c>
    </row>
    <row r="23" spans="1:13" ht="12.75">
      <c r="A23" s="1" t="s">
        <v>28</v>
      </c>
      <c r="B23" s="7">
        <v>251444</v>
      </c>
      <c r="C23" s="7">
        <v>238616</v>
      </c>
      <c r="D23" s="7">
        <v>244730</v>
      </c>
      <c r="E23" s="7">
        <v>223810</v>
      </c>
      <c r="F23" s="7">
        <v>221194</v>
      </c>
      <c r="G23" s="7">
        <v>255722</v>
      </c>
      <c r="H23" s="7">
        <v>337483</v>
      </c>
      <c r="I23" s="7">
        <v>292793</v>
      </c>
      <c r="J23" s="7">
        <v>233061</v>
      </c>
      <c r="K23" s="7">
        <v>234913</v>
      </c>
      <c r="L23" s="7">
        <v>229350</v>
      </c>
      <c r="M23" s="7">
        <v>278181</v>
      </c>
    </row>
    <row r="24" spans="1:13" ht="12.75">
      <c r="A24" s="1" t="s">
        <v>29</v>
      </c>
      <c r="B24" s="7">
        <v>291412</v>
      </c>
      <c r="C24" s="7">
        <v>282369</v>
      </c>
      <c r="D24" s="7">
        <v>288614</v>
      </c>
      <c r="E24" s="7">
        <v>289819</v>
      </c>
      <c r="F24" s="7">
        <v>307983</v>
      </c>
      <c r="G24" s="7">
        <v>317724</v>
      </c>
      <c r="H24" s="7">
        <v>394061</v>
      </c>
      <c r="I24" s="7">
        <v>356213</v>
      </c>
      <c r="J24" s="7">
        <v>319798</v>
      </c>
      <c r="K24" s="7">
        <v>308878</v>
      </c>
      <c r="L24" s="7">
        <v>332703</v>
      </c>
      <c r="M24" s="7">
        <v>356659</v>
      </c>
    </row>
    <row r="25" spans="1:13" ht="12.75">
      <c r="A25" s="1" t="s">
        <v>24</v>
      </c>
      <c r="B25" s="8">
        <v>1232578</v>
      </c>
      <c r="C25" s="7">
        <v>1132427</v>
      </c>
      <c r="D25" s="7">
        <v>1196888</v>
      </c>
      <c r="E25" s="7">
        <v>898436</v>
      </c>
      <c r="F25" s="7">
        <v>806571</v>
      </c>
      <c r="G25" s="7">
        <v>1120109</v>
      </c>
      <c r="H25" s="7">
        <v>1242581</v>
      </c>
      <c r="I25" s="7">
        <v>1182311</v>
      </c>
      <c r="J25" s="7">
        <v>1114055</v>
      </c>
      <c r="K25" s="7">
        <v>2872031</v>
      </c>
      <c r="L25" s="7">
        <v>3057190</v>
      </c>
      <c r="M25" s="7">
        <v>3242704</v>
      </c>
    </row>
    <row r="26" spans="1:13" ht="12.75">
      <c r="A26" s="1" t="s">
        <v>25</v>
      </c>
      <c r="B26" s="7">
        <v>714</v>
      </c>
      <c r="C26" s="7">
        <v>326</v>
      </c>
      <c r="D26" s="7">
        <v>480</v>
      </c>
      <c r="E26" s="7">
        <v>106</v>
      </c>
      <c r="F26" s="7">
        <v>442</v>
      </c>
      <c r="G26" s="7">
        <v>0</v>
      </c>
      <c r="H26" s="7">
        <v>635</v>
      </c>
      <c r="I26" s="7">
        <v>89</v>
      </c>
      <c r="J26" s="7">
        <v>6480</v>
      </c>
      <c r="K26" s="7">
        <v>440378</v>
      </c>
      <c r="L26" s="7">
        <v>876565</v>
      </c>
      <c r="M26" s="7">
        <v>1065981</v>
      </c>
    </row>
    <row r="27" spans="1:13" ht="12.75">
      <c r="A27" s="1" t="s">
        <v>26</v>
      </c>
      <c r="B27" s="7">
        <v>3528</v>
      </c>
      <c r="C27" s="7">
        <v>3072</v>
      </c>
      <c r="D27" s="7">
        <v>1800</v>
      </c>
      <c r="E27" s="7">
        <v>1200</v>
      </c>
      <c r="F27" s="7">
        <v>840</v>
      </c>
      <c r="G27" s="7">
        <v>792</v>
      </c>
      <c r="H27" s="7">
        <v>936</v>
      </c>
      <c r="I27" s="7">
        <v>936</v>
      </c>
      <c r="J27" s="7">
        <v>1128</v>
      </c>
      <c r="K27" s="7">
        <v>0</v>
      </c>
      <c r="L27" s="7">
        <v>3936</v>
      </c>
      <c r="M27" s="7">
        <v>3768</v>
      </c>
    </row>
    <row r="28" spans="1:13" ht="12.75">
      <c r="A28" s="1" t="s">
        <v>27</v>
      </c>
      <c r="B28" s="7">
        <v>18467</v>
      </c>
      <c r="C28" s="7">
        <v>16746</v>
      </c>
      <c r="D28" s="7">
        <v>18224</v>
      </c>
      <c r="E28" s="7">
        <v>11709</v>
      </c>
      <c r="F28" s="7">
        <v>8932</v>
      </c>
      <c r="G28" s="7">
        <v>8218</v>
      </c>
      <c r="H28" s="7">
        <v>8387</v>
      </c>
      <c r="I28" s="7">
        <v>7541</v>
      </c>
      <c r="J28" s="7">
        <v>8516</v>
      </c>
      <c r="K28" s="7">
        <v>13917</v>
      </c>
      <c r="L28" s="7">
        <v>16417</v>
      </c>
      <c r="M28" s="7">
        <v>18870</v>
      </c>
    </row>
    <row r="29" spans="1:13" ht="12.75">
      <c r="A29" s="1" t="s">
        <v>22</v>
      </c>
      <c r="B29" s="7">
        <v>27269</v>
      </c>
      <c r="C29" s="7">
        <v>25392</v>
      </c>
      <c r="D29" s="7">
        <v>25770</v>
      </c>
      <c r="E29" s="7">
        <v>25165</v>
      </c>
      <c r="F29" s="7">
        <v>26114</v>
      </c>
      <c r="G29" s="7">
        <v>24241</v>
      </c>
      <c r="H29" s="7">
        <v>15207</v>
      </c>
      <c r="I29" s="7">
        <v>2074</v>
      </c>
      <c r="J29" s="7">
        <v>2054</v>
      </c>
      <c r="K29" s="7">
        <v>36165</v>
      </c>
      <c r="L29" s="7">
        <v>40490</v>
      </c>
      <c r="M29" s="7">
        <v>72242</v>
      </c>
    </row>
    <row r="30" spans="1:13" ht="12.75">
      <c r="A30" s="1" t="s">
        <v>19</v>
      </c>
      <c r="B30" s="7">
        <v>106440</v>
      </c>
      <c r="C30" s="7">
        <v>103345</v>
      </c>
      <c r="D30" s="7">
        <v>82333</v>
      </c>
      <c r="E30" s="7">
        <v>73413</v>
      </c>
      <c r="F30" s="7">
        <v>70369</v>
      </c>
      <c r="G30" s="7">
        <v>80275</v>
      </c>
      <c r="H30" s="7">
        <v>108034</v>
      </c>
      <c r="I30" s="7">
        <v>66349</v>
      </c>
      <c r="J30" s="7">
        <v>75173</v>
      </c>
      <c r="K30" s="7">
        <v>61241</v>
      </c>
      <c r="L30" s="7">
        <v>75555</v>
      </c>
      <c r="M30" s="7">
        <v>95406</v>
      </c>
    </row>
    <row r="31" spans="1:13" ht="12.75">
      <c r="A31" s="1" t="s">
        <v>20</v>
      </c>
      <c r="B31" s="7">
        <v>385440</v>
      </c>
      <c r="C31" s="7">
        <v>335033</v>
      </c>
      <c r="D31" s="7">
        <v>241260</v>
      </c>
      <c r="E31" s="7">
        <v>252814</v>
      </c>
      <c r="F31" s="7">
        <v>157114</v>
      </c>
      <c r="G31" s="7">
        <v>147165</v>
      </c>
      <c r="H31" s="7">
        <v>157834</v>
      </c>
      <c r="I31" s="7">
        <v>164751</v>
      </c>
      <c r="J31" s="7">
        <v>157210</v>
      </c>
      <c r="K31" s="7">
        <v>241942</v>
      </c>
      <c r="L31" s="7">
        <v>306400</v>
      </c>
      <c r="M31" s="7">
        <v>383229</v>
      </c>
    </row>
    <row r="32" spans="1:13" ht="12.75">
      <c r="A32" s="1" t="s">
        <v>33</v>
      </c>
      <c r="B32" s="7">
        <v>254202</v>
      </c>
      <c r="C32" s="7">
        <v>193667</v>
      </c>
      <c r="D32" s="7">
        <v>139281</v>
      </c>
      <c r="E32" s="7">
        <v>77381</v>
      </c>
      <c r="F32" s="7">
        <v>60139</v>
      </c>
      <c r="G32" s="7">
        <v>69388</v>
      </c>
      <c r="H32" s="7">
        <v>93035</v>
      </c>
      <c r="I32" s="7">
        <v>74717</v>
      </c>
      <c r="J32" s="7">
        <v>66196</v>
      </c>
      <c r="K32" s="7">
        <v>74383</v>
      </c>
      <c r="L32" s="7">
        <v>186559</v>
      </c>
      <c r="M32" s="7">
        <v>257965</v>
      </c>
    </row>
    <row r="33" spans="1:13" ht="12.75">
      <c r="A33" s="1" t="s">
        <v>21</v>
      </c>
      <c r="B33" s="7">
        <v>98481</v>
      </c>
      <c r="C33" s="7">
        <v>89106</v>
      </c>
      <c r="D33" s="7">
        <v>63396</v>
      </c>
      <c r="E33" s="7">
        <v>78589</v>
      </c>
      <c r="F33" s="7">
        <v>55737</v>
      </c>
      <c r="G33" s="7">
        <v>51822</v>
      </c>
      <c r="H33" s="7">
        <v>62553</v>
      </c>
      <c r="I33" s="7">
        <v>50890</v>
      </c>
      <c r="J33" s="7">
        <v>53428</v>
      </c>
      <c r="K33" s="7">
        <v>66347</v>
      </c>
      <c r="L33" s="7">
        <v>82424</v>
      </c>
      <c r="M33" s="7">
        <v>116584</v>
      </c>
    </row>
    <row r="34" spans="1:13" ht="12.75">
      <c r="A34" s="9" t="s">
        <v>32</v>
      </c>
      <c r="B34" s="10">
        <f>B35+B36+B37+B38+B39+B40</f>
        <v>154991</v>
      </c>
      <c r="C34" s="10">
        <f aca="true" t="shared" si="6" ref="C34:M34">C35+C36+C37+C38+C39+C40</f>
        <v>153185</v>
      </c>
      <c r="D34" s="10">
        <f>D35+D36+D37+D38+D39+D40</f>
        <v>107686</v>
      </c>
      <c r="E34" s="10">
        <f t="shared" si="6"/>
        <v>88877</v>
      </c>
      <c r="F34" s="10">
        <f>F35+F36+F37+F38+F39+F40</f>
        <v>85912</v>
      </c>
      <c r="G34" s="10">
        <f>G35+G36+G37+G38+G39+G40</f>
        <v>58768</v>
      </c>
      <c r="H34" s="10">
        <v>77190</v>
      </c>
      <c r="I34" s="10">
        <f t="shared" si="6"/>
        <v>61703</v>
      </c>
      <c r="J34" s="10">
        <f t="shared" si="6"/>
        <v>81396</v>
      </c>
      <c r="K34" s="10">
        <f t="shared" si="6"/>
        <v>96844</v>
      </c>
      <c r="L34" s="10">
        <f t="shared" si="6"/>
        <v>149413</v>
      </c>
      <c r="M34" s="10">
        <f t="shared" si="6"/>
        <v>148213</v>
      </c>
    </row>
    <row r="35" spans="1:13" ht="12.75">
      <c r="A35" s="12" t="s">
        <v>19</v>
      </c>
      <c r="B35" s="13">
        <v>30600</v>
      </c>
      <c r="C35" s="13">
        <v>27120</v>
      </c>
      <c r="D35" s="13">
        <v>13320</v>
      </c>
      <c r="E35" s="13">
        <v>14640</v>
      </c>
      <c r="F35" s="13">
        <v>14340</v>
      </c>
      <c r="G35" s="13">
        <v>5280</v>
      </c>
      <c r="H35" s="13">
        <v>14580</v>
      </c>
      <c r="I35" s="13">
        <v>6060</v>
      </c>
      <c r="J35" s="13">
        <v>11280</v>
      </c>
      <c r="K35" s="13">
        <v>16680</v>
      </c>
      <c r="L35" s="13">
        <v>19266</v>
      </c>
      <c r="M35" s="13">
        <v>19914</v>
      </c>
    </row>
    <row r="36" spans="1:13" ht="12.75">
      <c r="A36" s="12" t="s">
        <v>20</v>
      </c>
      <c r="B36" s="13">
        <v>111843</v>
      </c>
      <c r="C36" s="13">
        <v>111502</v>
      </c>
      <c r="D36" s="13">
        <v>86165</v>
      </c>
      <c r="E36" s="13">
        <v>66641</v>
      </c>
      <c r="F36" s="13">
        <v>64365</v>
      </c>
      <c r="G36" s="13">
        <v>49057</v>
      </c>
      <c r="H36" s="13">
        <v>55420</v>
      </c>
      <c r="I36" s="13">
        <v>50095</v>
      </c>
      <c r="J36" s="13">
        <v>64072</v>
      </c>
      <c r="K36" s="13">
        <v>72943</v>
      </c>
      <c r="L36" s="13">
        <v>117585</v>
      </c>
      <c r="M36" s="13">
        <v>118671</v>
      </c>
    </row>
    <row r="37" spans="1:13" ht="12.75">
      <c r="A37" s="12" t="s">
        <v>21</v>
      </c>
      <c r="B37" s="13">
        <v>12548</v>
      </c>
      <c r="C37" s="13">
        <v>14563</v>
      </c>
      <c r="D37" s="13">
        <v>8201</v>
      </c>
      <c r="E37" s="13">
        <v>7596</v>
      </c>
      <c r="F37" s="13">
        <v>7207</v>
      </c>
      <c r="G37" s="13">
        <v>4431</v>
      </c>
      <c r="H37" s="13">
        <v>7190</v>
      </c>
      <c r="I37" s="13">
        <v>5548</v>
      </c>
      <c r="J37" s="13">
        <v>6044</v>
      </c>
      <c r="K37" s="13">
        <v>7221</v>
      </c>
      <c r="L37" s="13">
        <v>12562</v>
      </c>
      <c r="M37" s="13">
        <v>9628</v>
      </c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2" spans="5:14" ht="12.75">
      <c r="E62" s="14">
        <f>C17+C22+C23+C24</f>
        <v>40698951</v>
      </c>
      <c r="F62">
        <f>E62/E63</f>
        <v>1356631.7</v>
      </c>
      <c r="H62" s="15"/>
      <c r="I62" s="15"/>
      <c r="J62" s="15"/>
      <c r="K62" s="19"/>
      <c r="L62" s="19"/>
      <c r="M62" s="19"/>
      <c r="N62" s="19"/>
    </row>
    <row r="63" spans="5:14" ht="12.75">
      <c r="E63">
        <v>30</v>
      </c>
      <c r="G63" s="16"/>
      <c r="H63" s="17"/>
      <c r="I63" s="17"/>
      <c r="J63" s="18"/>
      <c r="K63" s="19"/>
      <c r="L63" s="19"/>
      <c r="M63" s="19"/>
      <c r="N63" s="19"/>
    </row>
    <row r="64" spans="5:14" ht="12.75">
      <c r="E64">
        <v>10</v>
      </c>
      <c r="G64" s="16">
        <f>F62*E64</f>
        <v>13566317</v>
      </c>
      <c r="H64" s="18">
        <v>0.001077</v>
      </c>
      <c r="I64" s="17">
        <f>G64*H64</f>
        <v>14610.923409</v>
      </c>
      <c r="J64" s="18">
        <v>1.18</v>
      </c>
      <c r="K64" s="19">
        <f>I64*J64</f>
        <v>17240.88962262</v>
      </c>
      <c r="L64" s="19"/>
      <c r="M64" s="19"/>
      <c r="N64" s="19"/>
    </row>
    <row r="65" spans="5:14" ht="12.75">
      <c r="E65">
        <v>14</v>
      </c>
      <c r="G65" s="16">
        <f>F62*E65</f>
        <v>18992843.8</v>
      </c>
      <c r="H65" s="17"/>
      <c r="I65" s="17">
        <f>G65*H64</f>
        <v>20455.2927726</v>
      </c>
      <c r="J65" s="18"/>
      <c r="K65" s="19">
        <f>I65*J64</f>
        <v>24137.245471668</v>
      </c>
      <c r="L65" s="19"/>
      <c r="M65" s="19"/>
      <c r="N65" s="19"/>
    </row>
    <row r="66" spans="7:14" ht="12.75">
      <c r="G66" s="14"/>
      <c r="H66" s="14"/>
      <c r="I66" s="14"/>
      <c r="J66" s="18"/>
      <c r="K66" s="19"/>
      <c r="L66" s="19"/>
      <c r="M66" s="19"/>
      <c r="N66" s="19"/>
    </row>
    <row r="67" spans="7:14" ht="12.75">
      <c r="G67" s="14"/>
      <c r="H67" s="14"/>
      <c r="I67" s="14"/>
      <c r="J67" s="18"/>
      <c r="K67" s="19"/>
      <c r="L67" s="19"/>
      <c r="M67" s="19"/>
      <c r="N67" s="19"/>
    </row>
    <row r="68" spans="7:14" ht="12.75">
      <c r="G68" s="14"/>
      <c r="H68" s="14"/>
      <c r="I68" s="14"/>
      <c r="J68" s="18"/>
      <c r="K68" s="19"/>
      <c r="L68" s="19"/>
      <c r="M68" s="19"/>
      <c r="N68" s="19"/>
    </row>
    <row r="69" spans="7:14" ht="12.75">
      <c r="G69" s="14"/>
      <c r="H69" s="14"/>
      <c r="I69" s="14"/>
      <c r="J69" s="18"/>
      <c r="K69" s="19"/>
      <c r="L69" s="19"/>
      <c r="M69" s="19"/>
      <c r="N69" s="19"/>
    </row>
    <row r="70" spans="7:14" ht="12.75">
      <c r="G70" s="14"/>
      <c r="H70" s="14"/>
      <c r="I70" s="14"/>
      <c r="J70" s="18"/>
      <c r="K70" s="19"/>
      <c r="L70" s="19"/>
      <c r="M70" s="19"/>
      <c r="N70" s="19"/>
    </row>
    <row r="71" spans="7:14" ht="12.75">
      <c r="G71" s="14"/>
      <c r="H71" s="16"/>
      <c r="I71" s="16"/>
      <c r="J71" s="18"/>
      <c r="K71" s="19"/>
      <c r="L71" s="19"/>
      <c r="M71" s="19"/>
      <c r="N71" s="19"/>
    </row>
    <row r="72" spans="7:14" ht="12.75">
      <c r="G72" s="14"/>
      <c r="H72" s="16"/>
      <c r="I72" s="16"/>
      <c r="J72" s="18"/>
      <c r="K72" s="19"/>
      <c r="L72" s="19"/>
      <c r="M72" s="19"/>
      <c r="N72" s="19"/>
    </row>
    <row r="73" spans="7:14" ht="12.75">
      <c r="G73" s="14"/>
      <c r="H73" s="16"/>
      <c r="I73" s="16"/>
      <c r="J73" s="18"/>
      <c r="K73" s="19"/>
      <c r="L73" s="19"/>
      <c r="M73" s="19"/>
      <c r="N73" s="19"/>
    </row>
    <row r="74" spans="11:14" ht="12.75">
      <c r="K74" s="19"/>
      <c r="L74" s="19"/>
      <c r="M74" s="19"/>
      <c r="N74" s="19"/>
    </row>
    <row r="75" spans="11:14" ht="12.75">
      <c r="K75" s="19"/>
      <c r="L75" s="19"/>
      <c r="M75" s="19"/>
      <c r="N75" s="19"/>
    </row>
  </sheetData>
  <sheetProtection/>
  <mergeCells count="1">
    <mergeCell ref="A2:M2"/>
  </mergeCells>
  <printOptions/>
  <pageMargins left="0.7874015748031497" right="0.7874015748031497" top="0.984251968503937" bottom="0.7874015748031497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"Хабаровский НПЗ"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</dc:creator>
  <cp:keywords/>
  <dc:description/>
  <cp:lastModifiedBy>Захаров Дмитрий Михайлович</cp:lastModifiedBy>
  <cp:lastPrinted>2013-03-12T04:38:40Z</cp:lastPrinted>
  <dcterms:created xsi:type="dcterms:W3CDTF">2013-03-12T04:31:15Z</dcterms:created>
  <dcterms:modified xsi:type="dcterms:W3CDTF">2020-01-21T01:40:34Z</dcterms:modified>
  <cp:category/>
  <cp:version/>
  <cp:contentType/>
  <cp:contentStatus/>
</cp:coreProperties>
</file>